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576" windowHeight="11256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<sst xmlns="http://schemas.openxmlformats.org/spreadsheetml/2006/main" count="88" uniqueCount="77">
  <si>
    <t>COMITE DEPARTEMENTAL DE L'YONNE DE BADMINTON</t>
  </si>
  <si>
    <t>BILAN FINANCIER 2012-2013 AU 31 AOUT 2013</t>
  </si>
  <si>
    <t>DEPENSES</t>
  </si>
  <si>
    <t>2012-2013</t>
  </si>
  <si>
    <t>2011-2012</t>
  </si>
  <si>
    <t>RECETTES</t>
  </si>
  <si>
    <t>Total C/60</t>
  </si>
  <si>
    <t>Total C/70</t>
  </si>
  <si>
    <t>Total C/61</t>
  </si>
  <si>
    <t>Total C/74</t>
  </si>
  <si>
    <t>6251  Frais Arbitres ou JA</t>
  </si>
  <si>
    <t>6234  Récompenses Tournois</t>
  </si>
  <si>
    <t>6251 Frais de Déplacement</t>
  </si>
  <si>
    <t>6135  Locations matériels,Gymnase</t>
  </si>
  <si>
    <t>6185 Inscrition Tournois(Jeunes)</t>
  </si>
  <si>
    <t>6063  Achats Volants</t>
  </si>
  <si>
    <t>6064  Fournitures bureau</t>
  </si>
  <si>
    <t>7088  Stages SOC,Arbitre,JA</t>
  </si>
  <si>
    <t>7088  Ventes Volants</t>
  </si>
  <si>
    <t>743  Subventions Conseil Général</t>
  </si>
  <si>
    <t>6251 Stage équipe CODEP</t>
  </si>
  <si>
    <t xml:space="preserve">6257 Frais de réunion </t>
  </si>
  <si>
    <t>6261 Frais site Internet</t>
  </si>
  <si>
    <t>6263 Frais Postaux</t>
  </si>
  <si>
    <t>627 Frais bancaires</t>
  </si>
  <si>
    <t>6281 Cotisation CDOS</t>
  </si>
  <si>
    <t>Total C/62</t>
  </si>
  <si>
    <t>Total C/75</t>
  </si>
  <si>
    <t>754 Levée Timbres</t>
  </si>
  <si>
    <t>756 Recettes cotisations clubs</t>
  </si>
  <si>
    <t>7581 Inscriptions Interclubs</t>
  </si>
  <si>
    <t>7581 Inscritions Champ.Yonne</t>
  </si>
  <si>
    <t xml:space="preserve"> </t>
  </si>
  <si>
    <t>633 Formation</t>
  </si>
  <si>
    <t>768 Interets Livret A</t>
  </si>
  <si>
    <t>Total C/63</t>
  </si>
  <si>
    <t>Total C/76</t>
  </si>
  <si>
    <t>678 Frais Exceptionnels</t>
  </si>
  <si>
    <t>778 Produits Exceptionnels</t>
  </si>
  <si>
    <t>Total C/67</t>
  </si>
  <si>
    <t>Total C/77</t>
  </si>
  <si>
    <t>Sous total dépenses</t>
  </si>
  <si>
    <t>Sous total recettes</t>
  </si>
  <si>
    <t>RESULTAT BENEFICE</t>
  </si>
  <si>
    <t>RESULTAT PERTE</t>
  </si>
  <si>
    <t>TOTAL GENERAL DEPENSES</t>
  </si>
  <si>
    <t>TOTAL GENERAL RECETTES</t>
  </si>
  <si>
    <t>741 Subvention FNDS</t>
  </si>
  <si>
    <t>6063 Achats équipements arbitres</t>
  </si>
  <si>
    <t>COMITE DEPARTEMENTAL DE BADMINTON DE L'YONNE</t>
  </si>
  <si>
    <t>ACTIF</t>
  </si>
  <si>
    <t>PASSIF</t>
  </si>
  <si>
    <t>ACTIF IMMOBILISE</t>
  </si>
  <si>
    <t>STOCK VOLANTS</t>
  </si>
  <si>
    <t>CREANCES CLIENTS</t>
  </si>
  <si>
    <t>SENS</t>
  </si>
  <si>
    <t>AVALLON</t>
  </si>
  <si>
    <t>AUXERRE</t>
  </si>
  <si>
    <t>VILLENEUVE</t>
  </si>
  <si>
    <t>HERY</t>
  </si>
  <si>
    <t>AILLANT</t>
  </si>
  <si>
    <t>NOYERS ANCY</t>
  </si>
  <si>
    <t>TONNERRE</t>
  </si>
  <si>
    <t>JOIGNY</t>
  </si>
  <si>
    <t>COMPTE TRESORERIE</t>
  </si>
  <si>
    <t>CCP</t>
  </si>
  <si>
    <t>LIVRET A</t>
  </si>
  <si>
    <t>CAISSE</t>
  </si>
  <si>
    <t>CAPITAUX PROPRES</t>
  </si>
  <si>
    <t>Dont résultat de l'exercice</t>
  </si>
  <si>
    <t>DETTES FOURNISSEURS</t>
  </si>
  <si>
    <t>Racket Store</t>
  </si>
  <si>
    <t>PRODUITS A RECEVOIR</t>
  </si>
  <si>
    <t>PRODUITS CONSTATES D'AVANCE</t>
  </si>
  <si>
    <t>TOTAL ACTIF</t>
  </si>
  <si>
    <t>TOTAL PASSIF</t>
  </si>
  <si>
    <t>CHARGES CONSTATEES D'AVANCE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</si>
</sst>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I22" sqref="I22"/>
    </sheetView>
  </sheetViews>
  <sheetFormatPr defaultColWidth="11.421875" defaultRowHeight="12.75"/>
  <cols>
    <col min="1" max="1" width="4.7109375" style="0" customWidth="1"/>
    <col min="2" max="2" width="33.140625" style="0" customWidth="1"/>
    <col min="4" max="4" width="11.57421875" style="0" customWidth="1"/>
    <col min="5" max="5" width="31.421875" style="0" customWidth="1"/>
  </cols>
  <sheetData>
    <row r="2" ht="15">
      <c r="C2" s="4" t="s">
        <v>0</v>
      </c>
    </row>
    <row r="3" ht="15">
      <c r="C3" s="4"/>
    </row>
    <row r="4" ht="15">
      <c r="C4" s="4" t="s">
        <v>1</v>
      </c>
    </row>
    <row r="5" ht="13.5" thickBot="1"/>
    <row r="6" spans="1:7" ht="28.5" customHeight="1" thickBot="1">
      <c r="A6" s="1"/>
      <c r="B6" s="10" t="s">
        <v>2</v>
      </c>
      <c r="C6" s="15" t="s">
        <v>3</v>
      </c>
      <c r="D6" s="12" t="s">
        <v>4</v>
      </c>
      <c r="E6" s="11" t="s">
        <v>5</v>
      </c>
      <c r="F6" s="15" t="s">
        <v>3</v>
      </c>
      <c r="G6" s="12" t="s">
        <v>4</v>
      </c>
    </row>
    <row r="7" spans="2:7" ht="12.75">
      <c r="B7" s="31" t="s">
        <v>15</v>
      </c>
      <c r="C7" s="17">
        <v>10318.83</v>
      </c>
      <c r="D7" s="30">
        <v>13133.4</v>
      </c>
      <c r="E7" s="6" t="s">
        <v>17</v>
      </c>
      <c r="F7" s="16">
        <v>260</v>
      </c>
      <c r="G7" s="35">
        <v>200</v>
      </c>
    </row>
    <row r="8" spans="2:7" ht="12.75">
      <c r="B8" s="32" t="s">
        <v>48</v>
      </c>
      <c r="C8" s="16">
        <v>126.49</v>
      </c>
      <c r="D8" s="29"/>
      <c r="E8" s="6" t="s">
        <v>18</v>
      </c>
      <c r="F8" s="16">
        <v>9112.47</v>
      </c>
      <c r="G8" s="35">
        <v>13745</v>
      </c>
    </row>
    <row r="9" spans="2:7" ht="13.5" thickBot="1">
      <c r="B9" s="32" t="s">
        <v>16</v>
      </c>
      <c r="C9" s="16">
        <v>21.55</v>
      </c>
      <c r="D9" s="33">
        <v>75.2</v>
      </c>
      <c r="E9" s="6"/>
      <c r="F9" s="16"/>
      <c r="G9" s="35"/>
    </row>
    <row r="10" spans="1:7" ht="23.25" customHeight="1" thickBot="1">
      <c r="A10" s="3"/>
      <c r="B10" s="18" t="s">
        <v>6</v>
      </c>
      <c r="C10" s="25">
        <f>SUM(C7:C9)</f>
        <v>10466.869999999999</v>
      </c>
      <c r="D10" s="25">
        <f>SUM(D7:D9)</f>
        <v>13208.6</v>
      </c>
      <c r="E10" s="20" t="s">
        <v>7</v>
      </c>
      <c r="F10" s="25">
        <f>SUM(F7:F9)</f>
        <v>9372.47</v>
      </c>
      <c r="G10" s="25">
        <f>SUM(G7:G9)</f>
        <v>13945</v>
      </c>
    </row>
    <row r="11" spans="2:7" ht="12.75">
      <c r="B11" s="5" t="s">
        <v>13</v>
      </c>
      <c r="C11" s="33">
        <v>65.5</v>
      </c>
      <c r="D11" s="33">
        <v>176</v>
      </c>
      <c r="E11" s="2" t="s">
        <v>47</v>
      </c>
      <c r="F11" s="16"/>
      <c r="G11" s="35">
        <v>1000</v>
      </c>
    </row>
    <row r="12" spans="2:7" ht="13.5" thickBot="1">
      <c r="B12" s="5" t="s">
        <v>14</v>
      </c>
      <c r="C12" s="33"/>
      <c r="D12" s="16"/>
      <c r="E12" s="6" t="s">
        <v>19</v>
      </c>
      <c r="F12" s="33">
        <v>889</v>
      </c>
      <c r="G12" s="35">
        <v>845.5</v>
      </c>
    </row>
    <row r="13" spans="2:7" ht="24.75" customHeight="1" thickBot="1">
      <c r="B13" s="18" t="s">
        <v>8</v>
      </c>
      <c r="C13" s="34">
        <f>SUM(C11:C12)</f>
        <v>65.5</v>
      </c>
      <c r="D13" s="34">
        <f>SUM(D11:D12)</f>
        <v>176</v>
      </c>
      <c r="E13" s="20" t="s">
        <v>9</v>
      </c>
      <c r="F13" s="34">
        <f>SUM(F11:F12)</f>
        <v>889</v>
      </c>
      <c r="G13" s="19">
        <f>SUM(G11:G12)</f>
        <v>1845.5</v>
      </c>
    </row>
    <row r="14" spans="2:7" ht="12.75">
      <c r="B14" s="5" t="s">
        <v>11</v>
      </c>
      <c r="C14" s="33">
        <v>509.05</v>
      </c>
      <c r="D14" s="33">
        <v>508.15</v>
      </c>
      <c r="E14" s="6" t="s">
        <v>28</v>
      </c>
      <c r="F14" s="33">
        <v>1707</v>
      </c>
      <c r="G14" s="35">
        <v>1584</v>
      </c>
    </row>
    <row r="15" spans="2:7" ht="12.75">
      <c r="B15" s="5" t="s">
        <v>12</v>
      </c>
      <c r="C15" s="33"/>
      <c r="D15" s="33"/>
      <c r="E15" s="6" t="s">
        <v>29</v>
      </c>
      <c r="F15" s="33">
        <v>160</v>
      </c>
      <c r="G15" s="35">
        <v>160</v>
      </c>
    </row>
    <row r="16" spans="2:7" ht="12.75">
      <c r="B16" s="5" t="s">
        <v>10</v>
      </c>
      <c r="C16" s="33">
        <v>831.27</v>
      </c>
      <c r="D16" s="33">
        <v>787.26</v>
      </c>
      <c r="E16" s="6"/>
      <c r="F16" s="33" t="s">
        <v>32</v>
      </c>
      <c r="G16" s="35"/>
    </row>
    <row r="17" spans="2:7" ht="12.75">
      <c r="B17" s="5" t="s">
        <v>20</v>
      </c>
      <c r="C17" s="33">
        <v>2340</v>
      </c>
      <c r="D17" s="33">
        <v>3077</v>
      </c>
      <c r="E17" s="6" t="s">
        <v>30</v>
      </c>
      <c r="F17" s="33">
        <v>315</v>
      </c>
      <c r="G17" s="35">
        <v>240</v>
      </c>
    </row>
    <row r="18" spans="2:7" ht="12.75">
      <c r="B18" s="5" t="s">
        <v>21</v>
      </c>
      <c r="C18" s="33">
        <v>133.67</v>
      </c>
      <c r="D18" s="33">
        <v>201.73</v>
      </c>
      <c r="E18" s="6" t="s">
        <v>31</v>
      </c>
      <c r="F18" s="33">
        <v>2799</v>
      </c>
      <c r="G18" s="35">
        <v>3273</v>
      </c>
    </row>
    <row r="19" spans="2:7" ht="12.75">
      <c r="B19" s="5" t="s">
        <v>22</v>
      </c>
      <c r="C19" s="33">
        <v>46.48</v>
      </c>
      <c r="D19" s="33">
        <v>46.48</v>
      </c>
      <c r="E19" s="6"/>
      <c r="F19" s="33"/>
      <c r="G19" s="35"/>
    </row>
    <row r="20" spans="2:7" ht="12.75">
      <c r="B20" s="5" t="s">
        <v>23</v>
      </c>
      <c r="C20" s="33"/>
      <c r="D20" s="33"/>
      <c r="E20" s="6"/>
      <c r="F20" s="33"/>
      <c r="G20" s="35"/>
    </row>
    <row r="21" spans="2:7" ht="12.75">
      <c r="B21" s="5" t="s">
        <v>24</v>
      </c>
      <c r="C21" s="33">
        <v>87.4</v>
      </c>
      <c r="D21" s="33">
        <v>78.5</v>
      </c>
      <c r="E21" s="6"/>
      <c r="F21" s="33"/>
      <c r="G21" s="35"/>
    </row>
    <row r="22" spans="2:7" ht="13.5" thickBot="1">
      <c r="B22" s="5" t="s">
        <v>25</v>
      </c>
      <c r="C22" s="33">
        <v>60</v>
      </c>
      <c r="D22" s="33">
        <v>60</v>
      </c>
      <c r="E22" s="6"/>
      <c r="F22" s="33"/>
      <c r="G22" s="35"/>
    </row>
    <row r="23" spans="1:7" ht="26.25" customHeight="1" thickBot="1">
      <c r="A23" s="3"/>
      <c r="B23" s="18" t="s">
        <v>26</v>
      </c>
      <c r="C23" s="19">
        <f>SUM(C14:C22)</f>
        <v>4007.87</v>
      </c>
      <c r="D23" s="19">
        <f>SUM(D14:D22)</f>
        <v>4759.119999999999</v>
      </c>
      <c r="E23" s="20" t="s">
        <v>27</v>
      </c>
      <c r="F23" s="34">
        <f>SUM(F14:F22)</f>
        <v>4981</v>
      </c>
      <c r="G23" s="19">
        <f>SUM(G14:G22)</f>
        <v>5257</v>
      </c>
    </row>
    <row r="24" spans="1:7" ht="13.5" thickBot="1">
      <c r="A24" t="s">
        <v>32</v>
      </c>
      <c r="B24" s="5" t="s">
        <v>33</v>
      </c>
      <c r="C24" s="16"/>
      <c r="D24" s="16">
        <v>943.81</v>
      </c>
      <c r="E24" s="9" t="s">
        <v>34</v>
      </c>
      <c r="F24" s="16">
        <v>140.92</v>
      </c>
      <c r="G24" s="7">
        <v>128.49</v>
      </c>
    </row>
    <row r="25" spans="2:7" ht="26.25" customHeight="1" thickBot="1">
      <c r="B25" s="26" t="s">
        <v>35</v>
      </c>
      <c r="C25" s="21"/>
      <c r="D25" s="21">
        <v>943.81</v>
      </c>
      <c r="E25" s="27" t="s">
        <v>36</v>
      </c>
      <c r="F25" s="21">
        <v>140.92</v>
      </c>
      <c r="G25" s="22">
        <v>128.49</v>
      </c>
    </row>
    <row r="26" spans="2:7" ht="13.5" thickBot="1">
      <c r="B26" s="5" t="s">
        <v>37</v>
      </c>
      <c r="C26" s="33">
        <v>50</v>
      </c>
      <c r="D26" s="33">
        <v>85</v>
      </c>
      <c r="E26" s="6" t="s">
        <v>38</v>
      </c>
      <c r="F26" s="16" t="s">
        <v>32</v>
      </c>
      <c r="G26" s="35">
        <v>85</v>
      </c>
    </row>
    <row r="27" spans="2:7" ht="24" customHeight="1" thickBot="1">
      <c r="B27" s="18" t="s">
        <v>39</v>
      </c>
      <c r="C27" s="37">
        <v>50</v>
      </c>
      <c r="D27" s="37">
        <v>85</v>
      </c>
      <c r="E27" s="20" t="s">
        <v>40</v>
      </c>
      <c r="F27" s="21">
        <v>0</v>
      </c>
      <c r="G27" s="36">
        <v>85</v>
      </c>
    </row>
    <row r="28" spans="2:7" ht="21" customHeight="1" thickBot="1">
      <c r="B28" s="18" t="s">
        <v>41</v>
      </c>
      <c r="C28" s="28">
        <f>SUM(C10+C13+C23+C25+C27)</f>
        <v>14590.239999999998</v>
      </c>
      <c r="D28" s="28">
        <f>SUM(D10+D13+D23+D25+D27)</f>
        <v>19172.530000000002</v>
      </c>
      <c r="E28" s="20" t="s">
        <v>42</v>
      </c>
      <c r="F28" s="28">
        <f>SUM(F10+F13+F23+F25+F27)</f>
        <v>15383.39</v>
      </c>
      <c r="G28" s="28">
        <f>SUM(G10+G13+G23+G25+G27)</f>
        <v>21260.99</v>
      </c>
    </row>
    <row r="29" spans="2:7" ht="28.5" customHeight="1" thickBot="1">
      <c r="B29" s="23" t="s">
        <v>43</v>
      </c>
      <c r="C29" s="28">
        <f>F28-C28</f>
        <v>793.1500000000015</v>
      </c>
      <c r="D29" s="28">
        <f>G28-D28</f>
        <v>2088.459999999999</v>
      </c>
      <c r="E29" s="24" t="s">
        <v>44</v>
      </c>
      <c r="F29" s="21"/>
      <c r="G29" s="22"/>
    </row>
    <row r="30" spans="2:7" ht="25.5" customHeight="1" thickBot="1">
      <c r="B30" s="14" t="s">
        <v>45</v>
      </c>
      <c r="C30" s="38">
        <f>C28+C29</f>
        <v>15383.39</v>
      </c>
      <c r="D30" s="38">
        <f>D28+D29</f>
        <v>21260.99</v>
      </c>
      <c r="E30" s="13" t="s">
        <v>46</v>
      </c>
      <c r="F30" s="38">
        <f>F28</f>
        <v>15383.39</v>
      </c>
      <c r="G30" s="39">
        <f>G28</f>
        <v>21260.99</v>
      </c>
    </row>
  </sheetData>
  <sheetProtection/>
  <printOptions/>
  <pageMargins left="0.787401575" right="0.787401575" top="0.22" bottom="0.17" header="0.24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tabSelected="1" zoomScalePageLayoutView="0" workbookViewId="0" topLeftCell="A1">
      <selection activeCell="E36" sqref="E36"/>
    </sheetView>
  </sheetViews>
  <sheetFormatPr defaultColWidth="11.421875" defaultRowHeight="12.75"/>
  <cols>
    <col min="1" max="1" width="4.7109375" style="0" customWidth="1"/>
    <col min="2" max="2" width="33.00390625" style="0" customWidth="1"/>
    <col min="3" max="3" width="12.57421875" style="0" customWidth="1"/>
    <col min="4" max="4" width="12.140625" style="0" customWidth="1"/>
    <col min="5" max="5" width="30.8515625" style="0" customWidth="1"/>
  </cols>
  <sheetData>
    <row r="2" ht="15">
      <c r="B2" s="4" t="s">
        <v>49</v>
      </c>
    </row>
    <row r="3" ht="15">
      <c r="B3" s="4"/>
    </row>
    <row r="4" ht="15">
      <c r="B4" s="4" t="s">
        <v>1</v>
      </c>
    </row>
    <row r="6" ht="13.5" thickBot="1"/>
    <row r="7" spans="2:7" ht="13.5" thickBot="1">
      <c r="B7" s="52" t="s">
        <v>50</v>
      </c>
      <c r="C7" s="50" t="s">
        <v>3</v>
      </c>
      <c r="D7" s="50" t="s">
        <v>4</v>
      </c>
      <c r="E7" s="53" t="s">
        <v>51</v>
      </c>
      <c r="F7" s="50" t="s">
        <v>3</v>
      </c>
      <c r="G7" s="51" t="s">
        <v>4</v>
      </c>
    </row>
    <row r="8" spans="2:7" ht="12.75">
      <c r="B8" s="8"/>
      <c r="C8" s="29"/>
      <c r="D8" s="29"/>
      <c r="E8" s="9"/>
      <c r="F8" s="29"/>
      <c r="G8" s="40"/>
    </row>
    <row r="9" spans="2:7" ht="12.75">
      <c r="B9" s="41" t="s">
        <v>52</v>
      </c>
      <c r="C9" s="58"/>
      <c r="D9" s="58"/>
      <c r="E9" s="42" t="s">
        <v>68</v>
      </c>
      <c r="F9" s="54">
        <v>13205.59</v>
      </c>
      <c r="G9" s="56">
        <v>12412.44</v>
      </c>
    </row>
    <row r="10" spans="2:7" ht="12.75">
      <c r="B10" s="41"/>
      <c r="C10" s="58"/>
      <c r="D10" s="58"/>
      <c r="E10" s="44" t="s">
        <v>69</v>
      </c>
      <c r="F10" s="49">
        <v>793.15</v>
      </c>
      <c r="G10" s="43">
        <v>2088.46</v>
      </c>
    </row>
    <row r="11" spans="2:7" ht="12.75">
      <c r="B11" s="41" t="s">
        <v>53</v>
      </c>
      <c r="C11" s="58"/>
      <c r="D11" s="58"/>
      <c r="E11" s="44"/>
      <c r="F11" s="49"/>
      <c r="G11" s="43"/>
    </row>
    <row r="12" spans="2:7" ht="12.75">
      <c r="B12" s="41"/>
      <c r="C12" s="58"/>
      <c r="D12" s="58"/>
      <c r="E12" s="44"/>
      <c r="F12" s="49"/>
      <c r="G12" s="43"/>
    </row>
    <row r="13" spans="2:7" ht="12.75">
      <c r="B13" s="41" t="s">
        <v>54</v>
      </c>
      <c r="C13" s="58">
        <f>SUM(C14:C22)</f>
        <v>1626</v>
      </c>
      <c r="D13" s="58">
        <v>1371</v>
      </c>
      <c r="E13" s="42" t="s">
        <v>70</v>
      </c>
      <c r="F13" s="49" t="s">
        <v>32</v>
      </c>
      <c r="G13" s="43"/>
    </row>
    <row r="14" spans="2:7" ht="12.75">
      <c r="B14" s="45" t="s">
        <v>55</v>
      </c>
      <c r="C14" s="58">
        <v>399</v>
      </c>
      <c r="D14" s="58">
        <v>546</v>
      </c>
      <c r="E14" s="44" t="s">
        <v>71</v>
      </c>
      <c r="F14" s="49" t="s">
        <v>32</v>
      </c>
      <c r="G14" s="43"/>
    </row>
    <row r="15" spans="2:7" ht="12.75">
      <c r="B15" s="45" t="s">
        <v>56</v>
      </c>
      <c r="C15" s="58"/>
      <c r="D15" s="58"/>
      <c r="E15" s="44"/>
      <c r="F15" s="49"/>
      <c r="G15" s="43"/>
    </row>
    <row r="16" spans="2:7" ht="12.75">
      <c r="B16" s="45" t="s">
        <v>57</v>
      </c>
      <c r="C16" s="58">
        <v>9</v>
      </c>
      <c r="D16" s="58"/>
      <c r="E16" s="44"/>
      <c r="F16" s="49"/>
      <c r="G16" s="43"/>
    </row>
    <row r="17" spans="2:7" ht="12.75">
      <c r="B17" s="45" t="s">
        <v>58</v>
      </c>
      <c r="C17" s="58">
        <v>168</v>
      </c>
      <c r="D17" s="58"/>
      <c r="E17" s="44"/>
      <c r="F17" s="49"/>
      <c r="G17" s="43"/>
    </row>
    <row r="18" spans="2:7" ht="12.75">
      <c r="B18" s="45" t="s">
        <v>59</v>
      </c>
      <c r="C18" s="58"/>
      <c r="D18" s="58">
        <v>375</v>
      </c>
      <c r="E18" s="44"/>
      <c r="F18" s="49"/>
      <c r="G18" s="43"/>
    </row>
    <row r="19" spans="2:7" ht="12.75">
      <c r="B19" s="45" t="s">
        <v>60</v>
      </c>
      <c r="C19" s="58"/>
      <c r="D19" s="58"/>
      <c r="E19" s="44"/>
      <c r="F19" s="49"/>
      <c r="G19" s="43"/>
    </row>
    <row r="20" spans="2:7" ht="12.75">
      <c r="B20" s="45" t="s">
        <v>61</v>
      </c>
      <c r="C20" s="58"/>
      <c r="D20" s="58"/>
      <c r="E20" s="44"/>
      <c r="F20" s="49"/>
      <c r="G20" s="43"/>
    </row>
    <row r="21" spans="2:7" ht="12.75">
      <c r="B21" s="45" t="s">
        <v>62</v>
      </c>
      <c r="C21" s="58">
        <v>300</v>
      </c>
      <c r="D21" s="58"/>
      <c r="E21" s="44"/>
      <c r="F21" s="49"/>
      <c r="G21" s="43"/>
    </row>
    <row r="22" spans="2:7" ht="12.75">
      <c r="B22" s="45" t="s">
        <v>63</v>
      </c>
      <c r="C22" s="58">
        <v>750</v>
      </c>
      <c r="D22" s="58">
        <v>450</v>
      </c>
      <c r="E22" s="44"/>
      <c r="F22" s="49"/>
      <c r="G22" s="43"/>
    </row>
    <row r="23" spans="2:7" ht="12.75">
      <c r="B23" s="45"/>
      <c r="C23" s="58"/>
      <c r="D23" s="58"/>
      <c r="E23" s="44"/>
      <c r="F23" s="49"/>
      <c r="G23" s="43"/>
    </row>
    <row r="24" spans="2:7" ht="12.75">
      <c r="B24" s="41" t="s">
        <v>64</v>
      </c>
      <c r="C24" s="59">
        <f>SUM(C25:C27)</f>
        <v>11579.59</v>
      </c>
      <c r="D24" s="59">
        <v>11041.44</v>
      </c>
      <c r="E24" s="44"/>
      <c r="F24" s="49"/>
      <c r="G24" s="43"/>
    </row>
    <row r="25" spans="2:7" ht="12.75">
      <c r="B25" s="41" t="s">
        <v>65</v>
      </c>
      <c r="C25" s="59">
        <v>2239.67</v>
      </c>
      <c r="D25" s="58">
        <v>4742.44</v>
      </c>
      <c r="E25" s="44"/>
      <c r="F25" s="49"/>
      <c r="G25" s="43"/>
    </row>
    <row r="26" spans="2:7" ht="12.75">
      <c r="B26" s="41" t="s">
        <v>66</v>
      </c>
      <c r="C26" s="59">
        <v>9337.42</v>
      </c>
      <c r="D26" s="58">
        <v>6296.5</v>
      </c>
      <c r="E26" s="44"/>
      <c r="F26" s="49"/>
      <c r="G26" s="43"/>
    </row>
    <row r="27" spans="2:7" ht="12.75">
      <c r="B27" s="41" t="s">
        <v>67</v>
      </c>
      <c r="C27" s="58">
        <v>2.5</v>
      </c>
      <c r="D27" s="58">
        <v>2.5</v>
      </c>
      <c r="E27" s="44"/>
      <c r="F27" s="49"/>
      <c r="G27" s="43"/>
    </row>
    <row r="28" spans="2:7" ht="12.75">
      <c r="B28" s="41"/>
      <c r="C28" s="58"/>
      <c r="D28" s="58"/>
      <c r="E28" s="42" t="s">
        <v>72</v>
      </c>
      <c r="F28" s="49"/>
      <c r="G28" s="43"/>
    </row>
    <row r="29" spans="2:7" ht="12.75">
      <c r="B29" s="41" t="s">
        <v>76</v>
      </c>
      <c r="C29" s="58"/>
      <c r="D29" s="58"/>
      <c r="E29" s="42" t="s">
        <v>73</v>
      </c>
      <c r="F29" s="49"/>
      <c r="G29" s="43"/>
    </row>
    <row r="30" spans="2:7" ht="13.5" thickBot="1">
      <c r="B30" s="8"/>
      <c r="C30" s="29"/>
      <c r="D30" s="29"/>
      <c r="E30" s="9"/>
      <c r="F30" s="29"/>
      <c r="G30" s="40"/>
    </row>
    <row r="31" spans="2:7" ht="24.75" customHeight="1" thickBot="1">
      <c r="B31" s="14" t="s">
        <v>74</v>
      </c>
      <c r="C31" s="55">
        <f>SUM(C13+C24)</f>
        <v>13205.59</v>
      </c>
      <c r="D31" s="55">
        <f>SUM(D13+D24)</f>
        <v>12412.44</v>
      </c>
      <c r="E31" s="13" t="s">
        <v>75</v>
      </c>
      <c r="F31" s="60">
        <v>13205.59</v>
      </c>
      <c r="G31" s="57">
        <v>12412.44</v>
      </c>
    </row>
    <row r="32" spans="2:7" ht="7.5" customHeight="1" hidden="1" thickBot="1">
      <c r="B32" s="46"/>
      <c r="C32" s="47"/>
      <c r="D32" s="47"/>
      <c r="E32" s="47"/>
      <c r="F32" s="47"/>
      <c r="G32" s="4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-utilisateur</dc:creator>
  <cp:keywords/>
  <dc:description/>
  <cp:lastModifiedBy>Papa maman</cp:lastModifiedBy>
  <cp:lastPrinted>2013-11-22T06:27:03Z</cp:lastPrinted>
  <dcterms:created xsi:type="dcterms:W3CDTF">2013-11-21T20:09:54Z</dcterms:created>
  <dcterms:modified xsi:type="dcterms:W3CDTF">2014-07-02T14:49:52Z</dcterms:modified>
  <cp:category/>
  <cp:version/>
  <cp:contentType/>
  <cp:contentStatus/>
</cp:coreProperties>
</file>