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4580" windowHeight="16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<sst xmlns="http://schemas.openxmlformats.org/spreadsheetml/2006/main" count="95" uniqueCount="78">
  <si>
    <t>COMITE DEPARTEMENTAL DE L'YONNE DE BADMINTON</t>
  </si>
  <si>
    <t>DEPENSES</t>
  </si>
  <si>
    <t>RECETTES</t>
  </si>
  <si>
    <t>Total C/60</t>
  </si>
  <si>
    <t>Total C/70</t>
  </si>
  <si>
    <t>Total C/61</t>
  </si>
  <si>
    <t>Total C/74</t>
  </si>
  <si>
    <t>6251  Frais Arbitres ou JA</t>
  </si>
  <si>
    <t>6234  Récompenses Tournois</t>
  </si>
  <si>
    <t>6251 Frais de Déplacement</t>
  </si>
  <si>
    <t>6135  Locations matériels,Gymnase</t>
  </si>
  <si>
    <t>6185 Inscrition Tournois(Jeunes)</t>
  </si>
  <si>
    <t>6063  Achats Volants</t>
  </si>
  <si>
    <t>6064  Fournitures bureau</t>
  </si>
  <si>
    <t>7088  Stages SOC,Arbitre,JA</t>
  </si>
  <si>
    <t>7088  Ventes Volants</t>
  </si>
  <si>
    <t>743  Subventions Conseil Général</t>
  </si>
  <si>
    <t>6251 Stage équipe CODEP</t>
  </si>
  <si>
    <t>6261 Frais site Internet</t>
  </si>
  <si>
    <t>6263 Frais Postaux</t>
  </si>
  <si>
    <t>627 Frais bancaires</t>
  </si>
  <si>
    <t>6281 Cotisation CDOS</t>
  </si>
  <si>
    <t>Total C/62</t>
  </si>
  <si>
    <t>Total C/75</t>
  </si>
  <si>
    <t>754 Levée Timbres</t>
  </si>
  <si>
    <t>756 Recettes cotisations clubs</t>
  </si>
  <si>
    <t>7581 Inscriptions Interclubs</t>
  </si>
  <si>
    <t>7581 Inscritions Champ.Yonne</t>
  </si>
  <si>
    <t xml:space="preserve"> </t>
  </si>
  <si>
    <t>633 Formation</t>
  </si>
  <si>
    <t>768 Interets Livret A</t>
  </si>
  <si>
    <t>Total C/63</t>
  </si>
  <si>
    <t>Total C/76</t>
  </si>
  <si>
    <t>678 Frais Exceptionnels</t>
  </si>
  <si>
    <t>778 Produits Exceptionnels</t>
  </si>
  <si>
    <t>Total C/67</t>
  </si>
  <si>
    <t>Total C/77</t>
  </si>
  <si>
    <t>Sous total dépenses</t>
  </si>
  <si>
    <t>Sous total recettes</t>
  </si>
  <si>
    <t>RESULTAT BENEFICE</t>
  </si>
  <si>
    <t>RESULTAT PERTE</t>
  </si>
  <si>
    <t>TOTAL GENERAL DEPENSES</t>
  </si>
  <si>
    <t>TOTAL GENERAL RECETTES</t>
  </si>
  <si>
    <t>741 Subvention FNDS</t>
  </si>
  <si>
    <t>6063 Achats équipements arbitres</t>
  </si>
  <si>
    <t>COMITE DEPARTEMENTAL DE BADMINTON DE L'YONNE</t>
  </si>
  <si>
    <t>ACTIF</t>
  </si>
  <si>
    <t>PASSIF</t>
  </si>
  <si>
    <t>ACTIF IMMOBILISE</t>
  </si>
  <si>
    <t>STOCK VOLANTS</t>
  </si>
  <si>
    <t>CREANCES CLIENTS</t>
  </si>
  <si>
    <t>SENS</t>
  </si>
  <si>
    <t>AVALLON</t>
  </si>
  <si>
    <t>AUXERRE</t>
  </si>
  <si>
    <t>VILLENEUVE</t>
  </si>
  <si>
    <t>HERY</t>
  </si>
  <si>
    <t>AILLANT</t>
  </si>
  <si>
    <t>NOYERS ANCY</t>
  </si>
  <si>
    <t>TONNERRE</t>
  </si>
  <si>
    <t>JOIGNY</t>
  </si>
  <si>
    <t>COMPTE TRESORERIE</t>
  </si>
  <si>
    <t>CCP</t>
  </si>
  <si>
    <t>LIVRET A</t>
  </si>
  <si>
    <t>CAISSE</t>
  </si>
  <si>
    <t>CAPITAUX PROPRES</t>
  </si>
  <si>
    <t>Dont résultat de l'exercice</t>
  </si>
  <si>
    <t>DETTES FOURNISSEURS</t>
  </si>
  <si>
    <t>PRODUITS A RECEVOIR</t>
  </si>
  <si>
    <t>PRODUITS CONSTATES D'AVANCE</t>
  </si>
  <si>
    <t>TOTAL ACTIF</t>
  </si>
  <si>
    <t>TOTAL PASSIF</t>
  </si>
  <si>
    <t>CHARGES CONSTATEES D'AVANCE</t>
  </si>
  <si>
    <t>2013-2014</t>
  </si>
  <si>
    <t>6257 Frais de réunion Buvette</t>
  </si>
  <si>
    <t>2014-2015</t>
  </si>
  <si>
    <t xml:space="preserve">7581 Inscriptions formations </t>
  </si>
  <si>
    <t xml:space="preserve">BILAN FINANCIER 2014-2015 AU 31 AOUT 2015 </t>
  </si>
  <si>
    <t xml:space="preserve">BILAN FINANCIER 2014-2015 AU 31 AOUT 2015  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</si>
</sst>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2" fontId="1" fillId="0" borderId="15" xfId="0" applyNumberFormat="1" applyFont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14" xfId="0" applyNumberFormat="1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5">
      <selection activeCell="F30" sqref="F30"/>
    </sheetView>
  </sheetViews>
  <sheetFormatPr defaultColWidth="11.421875" defaultRowHeight="12.75"/>
  <cols>
    <col min="1" max="1" width="4.7109375" style="0" customWidth="1"/>
    <col min="2" max="2" width="33.140625" style="0" customWidth="1"/>
    <col min="3" max="3" width="11.421875" style="60" customWidth="1"/>
    <col min="4" max="4" width="11.421875" style="0" customWidth="1"/>
    <col min="5" max="5" width="31.421875" style="0" customWidth="1"/>
    <col min="6" max="6" width="11.421875" style="60" customWidth="1"/>
  </cols>
  <sheetData>
    <row r="2" ht="15.75">
      <c r="C2" s="59" t="s">
        <v>0</v>
      </c>
    </row>
    <row r="3" ht="15.75">
      <c r="C3" s="59"/>
    </row>
    <row r="4" ht="15.75">
      <c r="C4" s="59" t="s">
        <v>76</v>
      </c>
    </row>
    <row r="5" ht="13.5" thickBot="1"/>
    <row r="6" spans="1:7" ht="28.5" customHeight="1" thickBot="1">
      <c r="A6" s="1"/>
      <c r="B6" s="9" t="s">
        <v>1</v>
      </c>
      <c r="C6" s="14" t="s">
        <v>74</v>
      </c>
      <c r="D6" s="11" t="s">
        <v>72</v>
      </c>
      <c r="E6" s="10" t="s">
        <v>2</v>
      </c>
      <c r="F6" s="65" t="s">
        <v>74</v>
      </c>
      <c r="G6" s="14" t="s">
        <v>72</v>
      </c>
    </row>
    <row r="7" spans="2:7" ht="12.75">
      <c r="B7" s="54" t="s">
        <v>12</v>
      </c>
      <c r="C7" s="55"/>
      <c r="D7" s="16"/>
      <c r="E7" s="6" t="s">
        <v>14</v>
      </c>
      <c r="F7" s="66"/>
      <c r="G7" s="15">
        <v>140</v>
      </c>
    </row>
    <row r="8" spans="2:7" ht="12.75">
      <c r="B8" s="5" t="s">
        <v>44</v>
      </c>
      <c r="C8" s="15"/>
      <c r="D8" s="15"/>
      <c r="E8" s="6" t="s">
        <v>15</v>
      </c>
      <c r="F8" s="15"/>
      <c r="G8" s="15"/>
    </row>
    <row r="9" spans="2:7" ht="13.5" thickBot="1">
      <c r="B9" s="5" t="s">
        <v>13</v>
      </c>
      <c r="C9" s="61"/>
      <c r="D9" s="15">
        <v>6</v>
      </c>
      <c r="E9" s="6"/>
      <c r="F9" s="58"/>
      <c r="G9" s="31"/>
    </row>
    <row r="10" spans="1:7" ht="23.25" customHeight="1" thickBot="1">
      <c r="A10" s="3"/>
      <c r="B10" s="17" t="s">
        <v>3</v>
      </c>
      <c r="C10" s="24">
        <f>SUM(B7:B9)</f>
        <v>0</v>
      </c>
      <c r="D10" s="24">
        <f>SUM(D7:D9)</f>
        <v>6</v>
      </c>
      <c r="E10" s="19" t="s">
        <v>4</v>
      </c>
      <c r="F10" s="24">
        <f>SUM(F7:F9)</f>
        <v>0</v>
      </c>
      <c r="G10" s="24">
        <f>SUM(G7:G9)</f>
        <v>140</v>
      </c>
    </row>
    <row r="11" spans="2:7" ht="12.75">
      <c r="B11" s="5" t="s">
        <v>10</v>
      </c>
      <c r="C11" s="62">
        <v>442</v>
      </c>
      <c r="D11" s="29">
        <v>125</v>
      </c>
      <c r="E11" s="2" t="s">
        <v>43</v>
      </c>
      <c r="F11" s="57"/>
      <c r="G11" s="31"/>
    </row>
    <row r="12" spans="2:7" ht="13.5" thickBot="1">
      <c r="B12" s="5" t="s">
        <v>11</v>
      </c>
      <c r="C12" s="62"/>
      <c r="D12" s="29"/>
      <c r="E12" s="6" t="s">
        <v>16</v>
      </c>
      <c r="F12" s="67">
        <v>974.5</v>
      </c>
      <c r="G12" s="29">
        <v>923.5</v>
      </c>
    </row>
    <row r="13" spans="2:7" ht="24.75" customHeight="1" thickBot="1">
      <c r="B13" s="17" t="s">
        <v>5</v>
      </c>
      <c r="C13" s="30">
        <f>SUM(C11:C12)</f>
        <v>442</v>
      </c>
      <c r="D13" s="30">
        <f>SUM(D11:D12)</f>
        <v>125</v>
      </c>
      <c r="E13" s="19" t="s">
        <v>6</v>
      </c>
      <c r="F13" s="30">
        <f>SUM(F11:F12)</f>
        <v>974.5</v>
      </c>
      <c r="G13" s="18">
        <f>SUM(G11:G12)</f>
        <v>923.5</v>
      </c>
    </row>
    <row r="14" spans="2:7" ht="12.75">
      <c r="B14" s="5" t="s">
        <v>8</v>
      </c>
      <c r="C14" s="62">
        <v>996.9</v>
      </c>
      <c r="D14" s="29">
        <v>489.2</v>
      </c>
      <c r="E14" s="6" t="s">
        <v>24</v>
      </c>
      <c r="F14" s="68">
        <v>2079</v>
      </c>
      <c r="G14" s="31">
        <v>1653</v>
      </c>
    </row>
    <row r="15" spans="2:7" ht="12.75">
      <c r="B15" s="5" t="s">
        <v>9</v>
      </c>
      <c r="C15" s="62">
        <v>130.36</v>
      </c>
      <c r="D15" s="29"/>
      <c r="E15" s="6" t="s">
        <v>25</v>
      </c>
      <c r="F15" s="62">
        <v>160</v>
      </c>
      <c r="G15" s="31">
        <v>160</v>
      </c>
    </row>
    <row r="16" spans="2:7" ht="12.75">
      <c r="B16" s="5" t="s">
        <v>7</v>
      </c>
      <c r="C16" s="62">
        <v>348.52</v>
      </c>
      <c r="D16" s="29">
        <v>701.12</v>
      </c>
      <c r="E16" s="6"/>
      <c r="F16" s="62"/>
      <c r="G16" s="31"/>
    </row>
    <row r="17" spans="2:7" ht="12.75">
      <c r="B17" s="5" t="s">
        <v>17</v>
      </c>
      <c r="C17" s="62">
        <v>3454</v>
      </c>
      <c r="D17" s="29">
        <v>1710</v>
      </c>
      <c r="E17" s="6" t="s">
        <v>26</v>
      </c>
      <c r="F17" s="62">
        <v>384</v>
      </c>
      <c r="G17" s="31">
        <v>345</v>
      </c>
    </row>
    <row r="18" spans="2:7" ht="12.75">
      <c r="B18" s="5" t="s">
        <v>73</v>
      </c>
      <c r="C18" s="62">
        <v>125.3</v>
      </c>
      <c r="D18" s="29">
        <v>20</v>
      </c>
      <c r="E18" s="6" t="s">
        <v>27</v>
      </c>
      <c r="F18" s="62">
        <v>2466</v>
      </c>
      <c r="G18" s="31">
        <v>2696</v>
      </c>
    </row>
    <row r="19" spans="2:7" ht="12.75">
      <c r="B19" s="5" t="s">
        <v>18</v>
      </c>
      <c r="C19" s="62">
        <v>65.82</v>
      </c>
      <c r="D19" s="29">
        <v>46.63</v>
      </c>
      <c r="E19" s="6" t="s">
        <v>75</v>
      </c>
      <c r="F19" s="29">
        <v>760</v>
      </c>
      <c r="G19" s="31"/>
    </row>
    <row r="20" spans="2:7" ht="12.75">
      <c r="B20" s="5" t="s">
        <v>19</v>
      </c>
      <c r="C20" s="62"/>
      <c r="D20" s="29">
        <v>75</v>
      </c>
      <c r="E20" s="6"/>
      <c r="F20" s="29"/>
      <c r="G20" s="31"/>
    </row>
    <row r="21" spans="2:7" ht="12.75">
      <c r="B21" s="5" t="s">
        <v>20</v>
      </c>
      <c r="C21" s="62">
        <v>112.8</v>
      </c>
      <c r="D21" s="29">
        <v>106.8</v>
      </c>
      <c r="E21" s="6"/>
      <c r="F21" s="29"/>
      <c r="G21" s="31"/>
    </row>
    <row r="22" spans="2:7" ht="13.5" thickBot="1">
      <c r="B22" s="5" t="s">
        <v>21</v>
      </c>
      <c r="C22" s="62">
        <v>65</v>
      </c>
      <c r="D22" s="29">
        <v>60</v>
      </c>
      <c r="E22" s="6"/>
      <c r="F22" s="56"/>
      <c r="G22" s="31"/>
    </row>
    <row r="23" spans="1:7" ht="26.25" customHeight="1" thickBot="1">
      <c r="A23" s="3"/>
      <c r="B23" s="17" t="s">
        <v>22</v>
      </c>
      <c r="C23" s="18">
        <f>SUM(C14:C22)</f>
        <v>5298.7</v>
      </c>
      <c r="D23" s="18">
        <f>SUM(D14:D22)</f>
        <v>3208.75</v>
      </c>
      <c r="E23" s="19" t="s">
        <v>23</v>
      </c>
      <c r="F23" s="30">
        <f>SUM(F14:F22)</f>
        <v>5849</v>
      </c>
      <c r="G23" s="18">
        <f>SUM(G14:G22)</f>
        <v>4854</v>
      </c>
    </row>
    <row r="24" spans="1:7" ht="13.5" thickBot="1">
      <c r="A24" t="s">
        <v>28</v>
      </c>
      <c r="B24" s="5" t="s">
        <v>29</v>
      </c>
      <c r="C24" s="63">
        <v>1031.28</v>
      </c>
      <c r="D24" s="15">
        <v>254.37</v>
      </c>
      <c r="E24" s="6" t="s">
        <v>30</v>
      </c>
      <c r="F24" s="63">
        <v>108.4</v>
      </c>
      <c r="G24" s="15">
        <v>122.63</v>
      </c>
    </row>
    <row r="25" spans="2:7" ht="26.25" customHeight="1" thickBot="1">
      <c r="B25" s="25" t="s">
        <v>31</v>
      </c>
      <c r="C25" s="64">
        <f>C24</f>
        <v>1031.28</v>
      </c>
      <c r="D25" s="20">
        <v>254.37</v>
      </c>
      <c r="E25" s="26" t="s">
        <v>32</v>
      </c>
      <c r="F25" s="20">
        <f>F24</f>
        <v>108.4</v>
      </c>
      <c r="G25" s="21">
        <v>122.63</v>
      </c>
    </row>
    <row r="26" spans="2:7" ht="13.5" thickBot="1">
      <c r="B26" s="5" t="s">
        <v>33</v>
      </c>
      <c r="C26" s="63">
        <v>27</v>
      </c>
      <c r="D26" s="29">
        <v>0</v>
      </c>
      <c r="E26" s="6" t="s">
        <v>34</v>
      </c>
      <c r="F26" s="15">
        <v>0</v>
      </c>
      <c r="G26" s="31">
        <v>53</v>
      </c>
    </row>
    <row r="27" spans="2:7" ht="24" customHeight="1" thickBot="1">
      <c r="B27" s="17" t="s">
        <v>35</v>
      </c>
      <c r="C27" s="20">
        <f>C26</f>
        <v>27</v>
      </c>
      <c r="D27" s="33">
        <v>0</v>
      </c>
      <c r="E27" s="19" t="s">
        <v>36</v>
      </c>
      <c r="F27" s="20">
        <f>F26</f>
        <v>0</v>
      </c>
      <c r="G27" s="32">
        <v>53</v>
      </c>
    </row>
    <row r="28" spans="2:7" ht="21" customHeight="1" thickBot="1">
      <c r="B28" s="17" t="s">
        <v>37</v>
      </c>
      <c r="C28" s="27">
        <f>SUM(C10+C13+C23+C25+C27)</f>
        <v>6798.98</v>
      </c>
      <c r="D28" s="27">
        <f>SUM(D10+D13+D23+D25+D27)</f>
        <v>3594.12</v>
      </c>
      <c r="E28" s="19" t="s">
        <v>38</v>
      </c>
      <c r="F28" s="27">
        <f>SUM(F10+F13+F23+F25+F27)</f>
        <v>6931.9</v>
      </c>
      <c r="G28" s="27">
        <f>SUM(G10+G13+G23+G25+G27)</f>
        <v>6093.13</v>
      </c>
    </row>
    <row r="29" spans="2:7" ht="28.5" customHeight="1" thickBot="1">
      <c r="B29" s="22" t="s">
        <v>39</v>
      </c>
      <c r="C29" s="27">
        <f>F28-C28</f>
        <v>132.92000000000007</v>
      </c>
      <c r="D29" s="27">
        <f>G28-D28</f>
        <v>2499.01</v>
      </c>
      <c r="E29" s="23" t="s">
        <v>40</v>
      </c>
      <c r="F29" s="20"/>
      <c r="G29" s="21"/>
    </row>
    <row r="30" spans="2:7" ht="25.5" customHeight="1" thickBot="1">
      <c r="B30" s="13" t="s">
        <v>41</v>
      </c>
      <c r="C30" s="34">
        <f>C28</f>
        <v>6798.98</v>
      </c>
      <c r="D30" s="34">
        <f>D28+D29</f>
        <v>6093.13</v>
      </c>
      <c r="E30" s="12" t="s">
        <v>42</v>
      </c>
      <c r="F30" s="34">
        <f>F28-C29</f>
        <v>6798.98</v>
      </c>
      <c r="G30" s="35">
        <f>G28</f>
        <v>6093.13</v>
      </c>
    </row>
    <row r="31" ht="12.75">
      <c r="C31" s="69" t="s">
        <v>28</v>
      </c>
    </row>
  </sheetData>
  <sheetProtection/>
  <printOptions/>
  <pageMargins left="0.787401575" right="0.787401575" top="0.22" bottom="0.17" header="0.24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4.7109375" style="0" customWidth="1"/>
    <col min="2" max="2" width="33.00390625" style="0" customWidth="1"/>
    <col min="3" max="3" width="12.421875" style="0" customWidth="1"/>
    <col min="4" max="4" width="12.140625" style="0" customWidth="1"/>
    <col min="5" max="5" width="30.8515625" style="0" customWidth="1"/>
  </cols>
  <sheetData>
    <row r="2" ht="15.75">
      <c r="B2" s="4" t="s">
        <v>45</v>
      </c>
    </row>
    <row r="3" ht="15.75">
      <c r="B3" s="4"/>
    </row>
    <row r="4" ht="15.75">
      <c r="B4" s="4" t="s">
        <v>77</v>
      </c>
    </row>
    <row r="6" ht="13.5" thickBot="1"/>
    <row r="7" spans="2:7" ht="13.5" thickBot="1">
      <c r="B7" s="48" t="s">
        <v>46</v>
      </c>
      <c r="C7" s="46" t="s">
        <v>74</v>
      </c>
      <c r="D7" s="46" t="s">
        <v>72</v>
      </c>
      <c r="E7" s="49" t="s">
        <v>47</v>
      </c>
      <c r="F7" s="46" t="s">
        <v>74</v>
      </c>
      <c r="G7" s="47" t="s">
        <v>72</v>
      </c>
    </row>
    <row r="8" spans="2:7" ht="12.75">
      <c r="B8" s="7"/>
      <c r="C8" s="28"/>
      <c r="D8" s="28"/>
      <c r="E8" s="8"/>
      <c r="F8" s="28"/>
      <c r="G8" s="36"/>
    </row>
    <row r="9" spans="2:7" ht="12.75">
      <c r="B9" s="37" t="s">
        <v>48</v>
      </c>
      <c r="C9" s="52"/>
      <c r="D9" s="52"/>
      <c r="E9" s="38" t="s">
        <v>64</v>
      </c>
      <c r="F9" s="50">
        <v>15855.52</v>
      </c>
      <c r="G9" s="50">
        <v>15704.6</v>
      </c>
    </row>
    <row r="10" spans="2:7" ht="12.75">
      <c r="B10" s="37"/>
      <c r="C10" s="52"/>
      <c r="D10" s="52"/>
      <c r="E10" s="40" t="s">
        <v>65</v>
      </c>
      <c r="F10" s="45">
        <v>-1107.42</v>
      </c>
      <c r="G10" s="45">
        <v>2499.01</v>
      </c>
    </row>
    <row r="11" spans="2:7" ht="12.75">
      <c r="B11" s="37" t="s">
        <v>49</v>
      </c>
      <c r="C11" s="52"/>
      <c r="D11" s="52"/>
      <c r="E11" s="40"/>
      <c r="F11" s="45"/>
      <c r="G11" s="39"/>
    </row>
    <row r="12" spans="2:7" ht="12.75">
      <c r="B12" s="37"/>
      <c r="C12" s="52"/>
      <c r="D12" s="52"/>
      <c r="E12" s="40"/>
      <c r="F12" s="45"/>
      <c r="G12" s="39"/>
    </row>
    <row r="13" spans="2:7" ht="12.75">
      <c r="B13" s="37" t="s">
        <v>50</v>
      </c>
      <c r="C13" s="52">
        <v>0</v>
      </c>
      <c r="D13" s="52">
        <v>-18</v>
      </c>
      <c r="E13" s="38" t="s">
        <v>66</v>
      </c>
      <c r="F13" s="45" t="s">
        <v>28</v>
      </c>
      <c r="G13" s="39"/>
    </row>
    <row r="14" spans="2:7" ht="12.75">
      <c r="B14" s="41" t="s">
        <v>51</v>
      </c>
      <c r="C14" s="52"/>
      <c r="D14" s="52" t="s">
        <v>28</v>
      </c>
      <c r="E14" s="40" t="s">
        <v>28</v>
      </c>
      <c r="F14" s="45" t="s">
        <v>28</v>
      </c>
      <c r="G14" s="39"/>
    </row>
    <row r="15" spans="2:7" ht="12.75">
      <c r="B15" s="41" t="s">
        <v>52</v>
      </c>
      <c r="C15" s="52" t="s">
        <v>28</v>
      </c>
      <c r="D15" s="52"/>
      <c r="E15" s="40"/>
      <c r="F15" s="45"/>
      <c r="G15" s="39"/>
    </row>
    <row r="16" spans="2:7" ht="12.75">
      <c r="B16" s="41" t="s">
        <v>53</v>
      </c>
      <c r="C16" s="52" t="s">
        <v>28</v>
      </c>
      <c r="D16" s="52">
        <v>9</v>
      </c>
      <c r="E16" s="40"/>
      <c r="F16" s="45"/>
      <c r="G16" s="39"/>
    </row>
    <row r="17" spans="2:7" ht="12.75">
      <c r="B17" s="41" t="s">
        <v>54</v>
      </c>
      <c r="C17" s="52"/>
      <c r="D17" s="52" t="s">
        <v>28</v>
      </c>
      <c r="E17" s="40"/>
      <c r="F17" s="45"/>
      <c r="G17" s="39"/>
    </row>
    <row r="18" spans="2:7" ht="12.75">
      <c r="B18" s="41" t="s">
        <v>55</v>
      </c>
      <c r="C18" s="52"/>
      <c r="D18" s="52"/>
      <c r="E18" s="40"/>
      <c r="F18" s="45"/>
      <c r="G18" s="39"/>
    </row>
    <row r="19" spans="2:7" ht="12.75">
      <c r="B19" s="41" t="s">
        <v>56</v>
      </c>
      <c r="C19" s="52"/>
      <c r="D19" s="52"/>
      <c r="E19" s="40"/>
      <c r="F19" s="45"/>
      <c r="G19" s="39"/>
    </row>
    <row r="20" spans="2:7" ht="12.75">
      <c r="B20" s="41" t="s">
        <v>57</v>
      </c>
      <c r="C20" s="52"/>
      <c r="D20" s="52"/>
      <c r="E20" s="40"/>
      <c r="F20" s="45"/>
      <c r="G20" s="39"/>
    </row>
    <row r="21" spans="2:7" ht="12.75">
      <c r="B21" s="41" t="s">
        <v>58</v>
      </c>
      <c r="C21" s="52" t="s">
        <v>28</v>
      </c>
      <c r="D21" s="52">
        <v>-27</v>
      </c>
      <c r="E21" s="40"/>
      <c r="F21" s="45"/>
      <c r="G21" s="39"/>
    </row>
    <row r="22" spans="2:7" ht="12.75">
      <c r="B22" s="41" t="s">
        <v>59</v>
      </c>
      <c r="C22" s="52" t="s">
        <v>28</v>
      </c>
      <c r="D22" s="52" t="s">
        <v>28</v>
      </c>
      <c r="E22" s="40"/>
      <c r="F22" s="45"/>
      <c r="G22" s="39"/>
    </row>
    <row r="23" spans="2:7" ht="12.75">
      <c r="B23" s="41"/>
      <c r="C23" s="52"/>
      <c r="D23" s="52"/>
      <c r="E23" s="40"/>
      <c r="F23" s="45"/>
      <c r="G23" s="39"/>
    </row>
    <row r="24" spans="2:7" ht="12.75">
      <c r="B24" s="37" t="s">
        <v>60</v>
      </c>
      <c r="C24" s="53">
        <f>SUM(C25:C27)</f>
        <v>15855.52</v>
      </c>
      <c r="D24" s="53">
        <v>15722.6</v>
      </c>
      <c r="E24" s="40"/>
      <c r="F24" s="45"/>
      <c r="G24" s="39"/>
    </row>
    <row r="25" spans="2:7" ht="12.75">
      <c r="B25" s="37" t="s">
        <v>61</v>
      </c>
      <c r="C25" s="53">
        <v>6284.57</v>
      </c>
      <c r="D25" s="53">
        <v>6260.05</v>
      </c>
      <c r="E25" s="40"/>
      <c r="F25" s="45"/>
      <c r="G25" s="39"/>
    </row>
    <row r="26" spans="2:7" ht="12.75">
      <c r="B26" s="37" t="s">
        <v>62</v>
      </c>
      <c r="C26" s="53">
        <v>9568.45</v>
      </c>
      <c r="D26" s="53">
        <v>9460.05</v>
      </c>
      <c r="E26" s="40"/>
      <c r="F26" s="45"/>
      <c r="G26" s="39"/>
    </row>
    <row r="27" spans="2:7" ht="12.75">
      <c r="B27" s="37" t="s">
        <v>63</v>
      </c>
      <c r="C27" s="52">
        <v>2.5</v>
      </c>
      <c r="D27" s="52">
        <v>2.5</v>
      </c>
      <c r="E27" s="40"/>
      <c r="F27" s="45"/>
      <c r="G27" s="39"/>
    </row>
    <row r="28" spans="2:7" ht="12.75">
      <c r="B28" s="37"/>
      <c r="C28" s="52"/>
      <c r="D28" s="52"/>
      <c r="E28" s="38" t="s">
        <v>67</v>
      </c>
      <c r="F28" s="45"/>
      <c r="G28" s="39"/>
    </row>
    <row r="29" spans="2:7" ht="12.75">
      <c r="B29" s="37" t="s">
        <v>71</v>
      </c>
      <c r="C29" s="52"/>
      <c r="D29" s="52"/>
      <c r="E29" s="38" t="s">
        <v>68</v>
      </c>
      <c r="F29" s="45"/>
      <c r="G29" s="39"/>
    </row>
    <row r="30" spans="2:7" ht="13.5" thickBot="1">
      <c r="B30" s="7"/>
      <c r="C30" s="28"/>
      <c r="D30" s="28"/>
      <c r="E30" s="8"/>
      <c r="F30" s="28"/>
      <c r="G30" s="36"/>
    </row>
    <row r="31" spans="2:7" ht="24.75" customHeight="1" thickBot="1">
      <c r="B31" s="13" t="s">
        <v>69</v>
      </c>
      <c r="C31" s="51">
        <f>SUM(C13+C24)</f>
        <v>15855.52</v>
      </c>
      <c r="D31" s="51">
        <f>SUM(D13+D24)</f>
        <v>15704.6</v>
      </c>
      <c r="E31" s="12" t="s">
        <v>70</v>
      </c>
      <c r="F31" s="70">
        <f>F9</f>
        <v>15855.52</v>
      </c>
      <c r="G31" s="70">
        <f>G9</f>
        <v>15704.6</v>
      </c>
    </row>
    <row r="32" spans="2:7" ht="7.5" customHeight="1" hidden="1" thickBot="1">
      <c r="B32" s="42"/>
      <c r="C32" s="43"/>
      <c r="D32" s="43"/>
      <c r="E32" s="43"/>
      <c r="F32" s="43"/>
      <c r="G32" s="4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-utilisateur</dc:creator>
  <cp:keywords/>
  <dc:description/>
  <cp:lastModifiedBy>Utilisateur de Microsoft Office</cp:lastModifiedBy>
  <cp:lastPrinted>2015-06-21T06:55:24Z</cp:lastPrinted>
  <dcterms:created xsi:type="dcterms:W3CDTF">2013-11-21T20:09:54Z</dcterms:created>
  <dcterms:modified xsi:type="dcterms:W3CDTF">2016-06-21T20:10:30Z</dcterms:modified>
  <cp:category/>
  <cp:version/>
  <cp:contentType/>
  <cp:contentStatus/>
</cp:coreProperties>
</file>